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elaH\Desktop\2022\CUENTA PUBLICA\CUARTO TRIMESTRE\CUENTA PUBLICA S. HACIENDA\PUBLICADOS\"/>
    </mc:Choice>
  </mc:AlternateContent>
  <xr:revisionPtr revIDLastSave="0" documentId="13_ncr:1_{1F426197-A7FD-4426-B715-6B2EE4A98691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9040" windowHeight="15840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16" i="1"/>
  <c r="H117" i="1"/>
  <c r="H118" i="1"/>
  <c r="H119" i="1"/>
  <c r="H120" i="1"/>
  <c r="H121" i="1"/>
  <c r="H122" i="1"/>
  <c r="H123" i="1"/>
  <c r="H106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52" i="1"/>
  <c r="H53" i="1"/>
  <c r="H56" i="1"/>
  <c r="H23" i="1"/>
  <c r="H24" i="1"/>
  <c r="H25" i="1"/>
  <c r="H26" i="1"/>
  <c r="H14" i="1"/>
  <c r="H16" i="1"/>
  <c r="H17" i="1"/>
  <c r="H18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H133" i="1" s="1"/>
  <c r="E126" i="1"/>
  <c r="E127" i="1"/>
  <c r="E128" i="1"/>
  <c r="E129" i="1"/>
  <c r="E130" i="1"/>
  <c r="E131" i="1"/>
  <c r="E132" i="1"/>
  <c r="E125" i="1"/>
  <c r="H125" i="1" s="1"/>
  <c r="E116" i="1"/>
  <c r="E117" i="1"/>
  <c r="E118" i="1"/>
  <c r="E119" i="1"/>
  <c r="E120" i="1"/>
  <c r="E121" i="1"/>
  <c r="E122" i="1"/>
  <c r="E123" i="1"/>
  <c r="E115" i="1"/>
  <c r="H115" i="1" s="1"/>
  <c r="E106" i="1"/>
  <c r="E107" i="1"/>
  <c r="H107" i="1" s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H95" i="1" s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H61" i="1" s="1"/>
  <c r="E52" i="1"/>
  <c r="E53" i="1"/>
  <c r="E54" i="1"/>
  <c r="H54" i="1" s="1"/>
  <c r="E55" i="1"/>
  <c r="H55" i="1" s="1"/>
  <c r="E56" i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E24" i="1"/>
  <c r="E25" i="1"/>
  <c r="E26" i="1"/>
  <c r="E27" i="1"/>
  <c r="H27" i="1" s="1"/>
  <c r="E28" i="1"/>
  <c r="H28" i="1" s="1"/>
  <c r="E21" i="1"/>
  <c r="H21" i="1" s="1"/>
  <c r="E14" i="1"/>
  <c r="E15" i="1"/>
  <c r="H15" i="1" s="1"/>
  <c r="E16" i="1"/>
  <c r="E17" i="1"/>
  <c r="E18" i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G85" i="1" s="1"/>
  <c r="F94" i="1"/>
  <c r="E94" i="1"/>
  <c r="D94" i="1"/>
  <c r="C94" i="1"/>
  <c r="H86" i="1"/>
  <c r="G86" i="1"/>
  <c r="F86" i="1"/>
  <c r="E86" i="1"/>
  <c r="D86" i="1"/>
  <c r="C86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C10" i="1" s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G10" i="1" s="1"/>
  <c r="F12" i="1"/>
  <c r="F10" i="1" s="1"/>
  <c r="E12" i="1"/>
  <c r="D12" i="1"/>
  <c r="C12" i="1"/>
  <c r="F85" i="1" l="1"/>
  <c r="F160" i="1" s="1"/>
  <c r="C160" i="1"/>
  <c r="G160" i="1"/>
  <c r="H85" i="1"/>
  <c r="D85" i="1"/>
  <c r="D10" i="1"/>
  <c r="H10" i="1"/>
  <c r="E85" i="1"/>
  <c r="E10" i="1"/>
  <c r="H160" i="1" l="1"/>
  <c r="E160" i="1"/>
  <c r="D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<sst xmlns="http://schemas.openxmlformats.org/spreadsheetml/2006/main" count="163" uniqueCount="90">
  <si>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</si>
  <si>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</si>
  <si>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</si>
  <si>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</si>
  <si>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</si>
  <si>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</si>
  <si>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</si>
  <si>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</si>
  <si>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</si>
  <si>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</si>
  <si>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</si>
  <si>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</si>
  <si>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</si>
  <si>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</si>
  <si>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</si>
  <si>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</si>
  <si>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</si>
  <si>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</si>
  <si>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</si>
  <si>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</si>
  <si>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</si>
  <si>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</si>
  <si>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</si>
  <si>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</si>
  <si>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</si>
  <si>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</si>
  <si>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</si>
  <si>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</si>
  <si>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</si>
  <si>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</si>
  <si>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</si>
  <si>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</si>
  <si>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</si>
  <si>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</si>
  <si>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</si>
  <si>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</si>
  <si>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</si>
  <si>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</si>
  <si>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</si>
  <si>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</si>
  <si>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</si>
  <si>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</si>
  <si>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</si>
  <si>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</si>
  <si>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</si>
  <si>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</si>
  <si>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</si>
  <si>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</si>
  <si>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</si>
  <si>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</si>
  <si>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</si>
  <si>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</si>
  <si>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</si>
  <si>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</si>
  <si>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</si>
  <si>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</si>
  <si>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</si>
  <si>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</si>
  <si>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</si>
  <si>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</si>
  <si>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</si>
  <si>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</si>
  <si>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</si>
  <si>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</si>
  <si>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</si>
  <si>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</si>
  <si>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</si>
  <si>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</si>
  <si>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</si>
  <si>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</si>
  <si>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</si>
  <si>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</si>
  <si>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</si>
  <si>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</si>
  <si>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</si>
  <si>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</si>
  <si>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</si>
  <si>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</si>
  <si>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</si>
  <si>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</si>
  <si>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</si>
  <si>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</si>
  <si>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</si>
  <si>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</si>
  <si>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</si>
  <si>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</si>
  <si>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</si>
  <si>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</si>
  <si>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CENTRAL DE AGUA Y SANEAMIENTO (a)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</si>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</sst>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1682749</xdr:colOff>
      <xdr:row>165</xdr:row>
      <xdr:rowOff>42333</xdr:rowOff>
    </xdr:from>
    <xdr:to>
      <xdr:col>6</xdr:col>
      <xdr:colOff>616796</xdr:colOff>
      <xdr:row>171</xdr:row>
      <xdr:rowOff>42333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8B2708-A0C4-FFBE-8EB2-26DF333286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6937"/>
        <a:stretch/>
      </xdr:blipFill>
      <xdr:spPr bwMode="auto">
        <a:xfrm>
          <a:off x="1926166" y="33199916"/>
          <a:ext cx="5612130" cy="889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zoomScale="90" zoomScaleNormal="90" workbookViewId="0">
      <selection activeCell="H172" sqref="B2:H172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0" t="s">
        <v>88</v>
      </c>
      <c r="C2" s="41"/>
      <c r="D2" s="41"/>
      <c r="E2" s="41"/>
      <c r="F2" s="41"/>
      <c r="G2" s="41"/>
      <c r="H2" s="42"/>
    </row>
    <row r="3" spans="2:9" x14ac:dyDescent="0.2">
      <c r="B3" s="43" t="s">
        <v>1</v>
      </c>
      <c r="C3" s="44"/>
      <c r="D3" s="44"/>
      <c r="E3" s="44"/>
      <c r="F3" s="44"/>
      <c r="G3" s="44"/>
      <c r="H3" s="45"/>
    </row>
    <row r="4" spans="2:9" x14ac:dyDescent="0.2">
      <c r="B4" s="43" t="s">
        <v>2</v>
      </c>
      <c r="C4" s="44"/>
      <c r="D4" s="44"/>
      <c r="E4" s="44"/>
      <c r="F4" s="44"/>
      <c r="G4" s="44"/>
      <c r="H4" s="45"/>
    </row>
    <row r="5" spans="2:9" x14ac:dyDescent="0.2">
      <c r="B5" s="46" t="s">
        <v>89</v>
      </c>
      <c r="C5" s="47"/>
      <c r="D5" s="47"/>
      <c r="E5" s="47"/>
      <c r="F5" s="47"/>
      <c r="G5" s="47"/>
      <c r="H5" s="48"/>
    </row>
    <row r="6" spans="2:9" ht="15.75" customHeight="1" thickBot="1" x14ac:dyDescent="0.25">
      <c r="B6" s="49" t="s">
        <v>3</v>
      </c>
      <c r="C6" s="50"/>
      <c r="D6" s="50"/>
      <c r="E6" s="50"/>
      <c r="F6" s="50"/>
      <c r="G6" s="50"/>
      <c r="H6" s="51"/>
    </row>
    <row r="7" spans="2:9" ht="24.75" customHeight="1" thickBot="1" x14ac:dyDescent="0.25">
      <c r="B7" s="33" t="s">
        <v>4</v>
      </c>
      <c r="C7" s="35" t="s">
        <v>5</v>
      </c>
      <c r="D7" s="36"/>
      <c r="E7" s="36"/>
      <c r="F7" s="36"/>
      <c r="G7" s="37"/>
      <c r="H7" s="38" t="s">
        <v>6</v>
      </c>
    </row>
    <row r="8" spans="2:9" ht="24.75" thickBot="1" x14ac:dyDescent="0.25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9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427182417.09000003</v>
      </c>
      <c r="D10" s="8">
        <f>SUM(D12,D20,D30,D40,D50,D60,D64,D73,D77)</f>
        <v>65600133.669999994</v>
      </c>
      <c r="E10" s="24">
        <f t="shared" ref="E10:H10" si="0">SUM(E12,E20,E30,E40,E50,E60,E64,E73,E77)</f>
        <v>492782550.76000005</v>
      </c>
      <c r="F10" s="8">
        <f t="shared" si="0"/>
        <v>308169417.17000002</v>
      </c>
      <c r="G10" s="8">
        <f t="shared" si="0"/>
        <v>278569265.72000003</v>
      </c>
      <c r="H10" s="24">
        <f t="shared" si="0"/>
        <v>184613133.59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95980111.219999999</v>
      </c>
      <c r="D12" s="7">
        <f>SUM(D13:D19)</f>
        <v>6414310.9499999993</v>
      </c>
      <c r="E12" s="25">
        <f t="shared" ref="E12:H12" si="1">SUM(E13:E19)</f>
        <v>102394422.17</v>
      </c>
      <c r="F12" s="7">
        <f t="shared" si="1"/>
        <v>98962377.200000003</v>
      </c>
      <c r="G12" s="7">
        <f t="shared" si="1"/>
        <v>98961577.200000003</v>
      </c>
      <c r="H12" s="25">
        <f t="shared" si="1"/>
        <v>3432044.9700000007</v>
      </c>
    </row>
    <row r="13" spans="2:9" ht="24" x14ac:dyDescent="0.2">
      <c r="B13" s="10" t="s">
        <v>14</v>
      </c>
      <c r="C13" s="22">
        <v>35723272.460000001</v>
      </c>
      <c r="D13" s="22">
        <v>-669078.86</v>
      </c>
      <c r="E13" s="26">
        <f>SUM(C13:D13)</f>
        <v>35054193.600000001</v>
      </c>
      <c r="F13" s="23">
        <v>34610307.079999998</v>
      </c>
      <c r="G13" s="23">
        <v>34610307.079999998</v>
      </c>
      <c r="H13" s="30">
        <f>SUM(E13-F13)</f>
        <v>443886.52000000328</v>
      </c>
    </row>
    <row r="14" spans="2:9" ht="22.9" customHeight="1" x14ac:dyDescent="0.2">
      <c r="B14" s="10" t="s">
        <v>15</v>
      </c>
      <c r="C14" s="22">
        <v>3018000</v>
      </c>
      <c r="D14" s="22">
        <v>1086935.33</v>
      </c>
      <c r="E14" s="26">
        <f t="shared" ref="E14:E79" si="2">SUM(C14:D14)</f>
        <v>4104935.33</v>
      </c>
      <c r="F14" s="23">
        <v>3979788.54</v>
      </c>
      <c r="G14" s="23">
        <v>3978988.54</v>
      </c>
      <c r="H14" s="30">
        <f t="shared" ref="H14:H79" si="3">SUM(E14-F14)</f>
        <v>125146.79000000004</v>
      </c>
    </row>
    <row r="15" spans="2:9" x14ac:dyDescent="0.2">
      <c r="B15" s="10" t="s">
        <v>16</v>
      </c>
      <c r="C15" s="22">
        <v>38555305.710000001</v>
      </c>
      <c r="D15" s="22">
        <v>3020965.55</v>
      </c>
      <c r="E15" s="26">
        <f t="shared" si="2"/>
        <v>41576271.259999998</v>
      </c>
      <c r="F15" s="23">
        <v>40943324.850000001</v>
      </c>
      <c r="G15" s="23">
        <v>40943324.850000001</v>
      </c>
      <c r="H15" s="30">
        <f t="shared" si="3"/>
        <v>632946.40999999642</v>
      </c>
    </row>
    <row r="16" spans="2:9" x14ac:dyDescent="0.2">
      <c r="B16" s="10" t="s">
        <v>17</v>
      </c>
      <c r="C16" s="22">
        <v>8492832.7300000004</v>
      </c>
      <c r="D16" s="22">
        <v>365413.5</v>
      </c>
      <c r="E16" s="26">
        <f t="shared" si="2"/>
        <v>8858246.2300000004</v>
      </c>
      <c r="F16" s="23">
        <v>8142375.9699999997</v>
      </c>
      <c r="G16" s="23">
        <v>8142375.9699999997</v>
      </c>
      <c r="H16" s="30">
        <f t="shared" si="3"/>
        <v>715870.26000000071</v>
      </c>
    </row>
    <row r="17" spans="2:8" x14ac:dyDescent="0.2">
      <c r="B17" s="10" t="s">
        <v>18</v>
      </c>
      <c r="C17" s="22">
        <v>10022654.5</v>
      </c>
      <c r="D17" s="22">
        <v>2778121.25</v>
      </c>
      <c r="E17" s="26">
        <f t="shared" si="2"/>
        <v>12800775.75</v>
      </c>
      <c r="F17" s="23">
        <v>11286580.76</v>
      </c>
      <c r="G17" s="23">
        <v>11286580.76</v>
      </c>
      <c r="H17" s="30">
        <f t="shared" si="3"/>
        <v>1514194.9900000002</v>
      </c>
    </row>
    <row r="18" spans="2:8" x14ac:dyDescent="0.2">
      <c r="B18" s="10" t="s">
        <v>19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">
      <c r="B19" s="10" t="s">
        <v>20</v>
      </c>
      <c r="C19" s="22">
        <v>168045.82</v>
      </c>
      <c r="D19" s="22">
        <v>-168045.82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4" x14ac:dyDescent="0.2">
      <c r="B20" s="12" t="s">
        <v>21</v>
      </c>
      <c r="C20" s="7">
        <f>SUM(C21:C29)</f>
        <v>13330521.949999999</v>
      </c>
      <c r="D20" s="7">
        <f t="shared" ref="D20:H20" si="4">SUM(D21:D29)</f>
        <v>-2096738.6300000001</v>
      </c>
      <c r="E20" s="25">
        <f t="shared" si="4"/>
        <v>11233783.32</v>
      </c>
      <c r="F20" s="7">
        <f t="shared" si="4"/>
        <v>9683213.2899999991</v>
      </c>
      <c r="G20" s="7">
        <f t="shared" si="4"/>
        <v>9678980.5</v>
      </c>
      <c r="H20" s="25">
        <f t="shared" si="4"/>
        <v>1550570.0300000003</v>
      </c>
    </row>
    <row r="21" spans="2:8" ht="24" x14ac:dyDescent="0.2">
      <c r="B21" s="10" t="s">
        <v>22</v>
      </c>
      <c r="C21" s="22">
        <v>1030158.36</v>
      </c>
      <c r="D21" s="22">
        <v>335065.57</v>
      </c>
      <c r="E21" s="26">
        <f t="shared" si="2"/>
        <v>1365223.93</v>
      </c>
      <c r="F21" s="23">
        <v>1144577.69</v>
      </c>
      <c r="G21" s="23">
        <v>1144577.69</v>
      </c>
      <c r="H21" s="30">
        <f t="shared" si="3"/>
        <v>220646.24</v>
      </c>
    </row>
    <row r="22" spans="2:8" x14ac:dyDescent="0.2">
      <c r="B22" s="10" t="s">
        <v>23</v>
      </c>
      <c r="C22" s="22">
        <v>359000</v>
      </c>
      <c r="D22" s="22">
        <v>135710.29</v>
      </c>
      <c r="E22" s="26">
        <f t="shared" si="2"/>
        <v>494710.29000000004</v>
      </c>
      <c r="F22" s="23">
        <v>482513.76</v>
      </c>
      <c r="G22" s="23">
        <v>482513.76</v>
      </c>
      <c r="H22" s="30">
        <f t="shared" si="3"/>
        <v>12196.530000000028</v>
      </c>
    </row>
    <row r="23" spans="2:8" ht="24" x14ac:dyDescent="0.2">
      <c r="B23" s="10" t="s">
        <v>24</v>
      </c>
      <c r="C23" s="22">
        <v>2000000</v>
      </c>
      <c r="D23" s="22">
        <v>-2000000</v>
      </c>
      <c r="E23" s="26">
        <f t="shared" si="2"/>
        <v>0</v>
      </c>
      <c r="F23" s="23">
        <v>0</v>
      </c>
      <c r="G23" s="23">
        <v>0</v>
      </c>
      <c r="H23" s="30">
        <f t="shared" si="3"/>
        <v>0</v>
      </c>
    </row>
    <row r="24" spans="2:8" ht="24" x14ac:dyDescent="0.2">
      <c r="B24" s="10" t="s">
        <v>25</v>
      </c>
      <c r="C24" s="22">
        <v>497263.58</v>
      </c>
      <c r="D24" s="22">
        <v>-75066.710000000006</v>
      </c>
      <c r="E24" s="26">
        <f t="shared" si="2"/>
        <v>422196.87</v>
      </c>
      <c r="F24" s="23">
        <v>398031.21</v>
      </c>
      <c r="G24" s="23">
        <v>395421.26</v>
      </c>
      <c r="H24" s="30">
        <f t="shared" si="3"/>
        <v>24165.659999999974</v>
      </c>
    </row>
    <row r="25" spans="2:8" ht="23.45" customHeight="1" x14ac:dyDescent="0.2">
      <c r="B25" s="10" t="s">
        <v>26</v>
      </c>
      <c r="C25" s="22">
        <v>3210000</v>
      </c>
      <c r="D25" s="22">
        <v>-458946.23</v>
      </c>
      <c r="E25" s="26">
        <f t="shared" si="2"/>
        <v>2751053.77</v>
      </c>
      <c r="F25" s="23">
        <v>1990348.4</v>
      </c>
      <c r="G25" s="23">
        <v>1990348.4</v>
      </c>
      <c r="H25" s="30">
        <f t="shared" si="3"/>
        <v>760705.37000000011</v>
      </c>
    </row>
    <row r="26" spans="2:8" x14ac:dyDescent="0.2">
      <c r="B26" s="10" t="s">
        <v>27</v>
      </c>
      <c r="C26" s="22">
        <v>5000000.01</v>
      </c>
      <c r="D26" s="22">
        <v>0</v>
      </c>
      <c r="E26" s="26">
        <f t="shared" si="2"/>
        <v>5000000.01</v>
      </c>
      <c r="F26" s="23">
        <v>4855496.22</v>
      </c>
      <c r="G26" s="23">
        <v>4855496.22</v>
      </c>
      <c r="H26" s="30">
        <f t="shared" si="3"/>
        <v>144503.79000000004</v>
      </c>
    </row>
    <row r="27" spans="2:8" ht="24" x14ac:dyDescent="0.2">
      <c r="B27" s="10" t="s">
        <v>28</v>
      </c>
      <c r="C27" s="22">
        <v>352200</v>
      </c>
      <c r="D27" s="22">
        <v>63901.3</v>
      </c>
      <c r="E27" s="26">
        <f t="shared" si="2"/>
        <v>416101.3</v>
      </c>
      <c r="F27" s="23">
        <v>132556.54999999999</v>
      </c>
      <c r="G27" s="23">
        <v>132556.54999999999</v>
      </c>
      <c r="H27" s="30">
        <f t="shared" si="3"/>
        <v>283544.75</v>
      </c>
    </row>
    <row r="28" spans="2:8" ht="12" customHeight="1" x14ac:dyDescent="0.2">
      <c r="B28" s="10" t="s">
        <v>29</v>
      </c>
      <c r="C28" s="22">
        <v>0</v>
      </c>
      <c r="D28" s="22">
        <v>0</v>
      </c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5.9" customHeight="1" x14ac:dyDescent="0.2">
      <c r="B29" s="10" t="s">
        <v>30</v>
      </c>
      <c r="C29" s="22">
        <v>881900</v>
      </c>
      <c r="D29" s="22">
        <v>-97402.85</v>
      </c>
      <c r="E29" s="26">
        <f t="shared" si="2"/>
        <v>784497.15</v>
      </c>
      <c r="F29" s="23">
        <v>679689.46</v>
      </c>
      <c r="G29" s="23">
        <v>678066.62</v>
      </c>
      <c r="H29" s="30">
        <f t="shared" si="3"/>
        <v>104807.69000000006</v>
      </c>
    </row>
    <row r="30" spans="2:8" s="9" customFormat="1" ht="24" x14ac:dyDescent="0.2">
      <c r="B30" s="12" t="s">
        <v>31</v>
      </c>
      <c r="C30" s="7">
        <f>SUM(C31:C39)</f>
        <v>38049855.230000004</v>
      </c>
      <c r="D30" s="7">
        <f t="shared" ref="D30:H30" si="5">SUM(D31:D39)</f>
        <v>-2725689.9700000025</v>
      </c>
      <c r="E30" s="25">
        <f t="shared" si="5"/>
        <v>35324165.259999998</v>
      </c>
      <c r="F30" s="7">
        <f t="shared" si="5"/>
        <v>29947324.659999996</v>
      </c>
      <c r="G30" s="7">
        <f t="shared" si="5"/>
        <v>28665349.189999998</v>
      </c>
      <c r="H30" s="25">
        <f t="shared" si="5"/>
        <v>5376840.6000000015</v>
      </c>
    </row>
    <row r="31" spans="2:8" x14ac:dyDescent="0.2">
      <c r="B31" s="10" t="s">
        <v>32</v>
      </c>
      <c r="C31" s="22">
        <v>1636206.14</v>
      </c>
      <c r="D31" s="22">
        <v>95669.46</v>
      </c>
      <c r="E31" s="26">
        <f t="shared" si="2"/>
        <v>1731875.5999999999</v>
      </c>
      <c r="F31" s="23">
        <v>1565446.46</v>
      </c>
      <c r="G31" s="23">
        <v>1537613.72</v>
      </c>
      <c r="H31" s="30">
        <f t="shared" si="3"/>
        <v>166429.1399999999</v>
      </c>
    </row>
    <row r="32" spans="2:8" x14ac:dyDescent="0.2">
      <c r="B32" s="10" t="s">
        <v>33</v>
      </c>
      <c r="C32" s="22">
        <v>899999.62</v>
      </c>
      <c r="D32" s="22">
        <v>1022866.03</v>
      </c>
      <c r="E32" s="26">
        <f t="shared" si="2"/>
        <v>1922865.65</v>
      </c>
      <c r="F32" s="23">
        <v>1872505.65</v>
      </c>
      <c r="G32" s="23">
        <v>1872505.65</v>
      </c>
      <c r="H32" s="30">
        <f t="shared" si="3"/>
        <v>50360</v>
      </c>
    </row>
    <row r="33" spans="2:8" ht="24" x14ac:dyDescent="0.2">
      <c r="B33" s="10" t="s">
        <v>34</v>
      </c>
      <c r="C33" s="22">
        <v>9800742.6400000006</v>
      </c>
      <c r="D33" s="22">
        <v>4992757.6399999997</v>
      </c>
      <c r="E33" s="26">
        <f t="shared" si="2"/>
        <v>14793500.280000001</v>
      </c>
      <c r="F33" s="23">
        <v>12081544.439999999</v>
      </c>
      <c r="G33" s="23">
        <v>11574904.26</v>
      </c>
      <c r="H33" s="30">
        <f t="shared" si="3"/>
        <v>2711955.8400000017</v>
      </c>
    </row>
    <row r="34" spans="2:8" ht="24.6" customHeight="1" x14ac:dyDescent="0.2">
      <c r="B34" s="10" t="s">
        <v>35</v>
      </c>
      <c r="C34" s="22">
        <v>1803219.83</v>
      </c>
      <c r="D34" s="22">
        <v>-201141</v>
      </c>
      <c r="E34" s="26">
        <f t="shared" si="2"/>
        <v>1602078.83</v>
      </c>
      <c r="F34" s="23">
        <v>1003530.5</v>
      </c>
      <c r="G34" s="23">
        <v>1003530.5</v>
      </c>
      <c r="H34" s="30">
        <f t="shared" si="3"/>
        <v>598548.33000000007</v>
      </c>
    </row>
    <row r="35" spans="2:8" ht="24" x14ac:dyDescent="0.2">
      <c r="B35" s="10" t="s">
        <v>36</v>
      </c>
      <c r="C35" s="22">
        <v>3707677</v>
      </c>
      <c r="D35" s="22">
        <v>3233301.64</v>
      </c>
      <c r="E35" s="26">
        <f t="shared" si="2"/>
        <v>6940978.6400000006</v>
      </c>
      <c r="F35" s="23">
        <v>6323655.4400000004</v>
      </c>
      <c r="G35" s="23">
        <v>5576152.8899999997</v>
      </c>
      <c r="H35" s="30">
        <f t="shared" si="3"/>
        <v>617323.20000000019</v>
      </c>
    </row>
    <row r="36" spans="2:8" ht="24" x14ac:dyDescent="0.2">
      <c r="B36" s="10" t="s">
        <v>37</v>
      </c>
      <c r="C36" s="22">
        <v>324800</v>
      </c>
      <c r="D36" s="22">
        <v>340000</v>
      </c>
      <c r="E36" s="26">
        <f t="shared" si="2"/>
        <v>664800</v>
      </c>
      <c r="F36" s="23">
        <v>293712</v>
      </c>
      <c r="G36" s="23">
        <v>293712</v>
      </c>
      <c r="H36" s="30">
        <f t="shared" si="3"/>
        <v>371088</v>
      </c>
    </row>
    <row r="37" spans="2:8" x14ac:dyDescent="0.2">
      <c r="B37" s="10" t="s">
        <v>38</v>
      </c>
      <c r="C37" s="22">
        <v>5609500</v>
      </c>
      <c r="D37" s="22">
        <v>682897.62</v>
      </c>
      <c r="E37" s="26">
        <f t="shared" si="2"/>
        <v>6292397.6200000001</v>
      </c>
      <c r="F37" s="23">
        <v>5486040.0999999996</v>
      </c>
      <c r="G37" s="23">
        <v>5486040.0999999996</v>
      </c>
      <c r="H37" s="30">
        <f t="shared" si="3"/>
        <v>806357.52000000048</v>
      </c>
    </row>
    <row r="38" spans="2:8" x14ac:dyDescent="0.2">
      <c r="B38" s="10" t="s">
        <v>39</v>
      </c>
      <c r="C38" s="22">
        <v>55000</v>
      </c>
      <c r="D38" s="22">
        <v>60389.03</v>
      </c>
      <c r="E38" s="26">
        <f t="shared" si="2"/>
        <v>115389.03</v>
      </c>
      <c r="F38" s="23">
        <v>60819.99</v>
      </c>
      <c r="G38" s="23">
        <v>60819.99</v>
      </c>
      <c r="H38" s="30">
        <f t="shared" si="3"/>
        <v>54569.04</v>
      </c>
    </row>
    <row r="39" spans="2:8" x14ac:dyDescent="0.2">
      <c r="B39" s="10" t="s">
        <v>40</v>
      </c>
      <c r="C39" s="22">
        <v>14212710</v>
      </c>
      <c r="D39" s="22">
        <v>-12952430.390000001</v>
      </c>
      <c r="E39" s="26">
        <f t="shared" si="2"/>
        <v>1260279.6099999994</v>
      </c>
      <c r="F39" s="23">
        <v>1260070.08</v>
      </c>
      <c r="G39" s="23">
        <v>1260070.08</v>
      </c>
      <c r="H39" s="30">
        <f t="shared" si="3"/>
        <v>209.52999999932945</v>
      </c>
    </row>
    <row r="40" spans="2:8" s="9" customFormat="1" ht="25.5" customHeight="1" x14ac:dyDescent="0.2">
      <c r="B40" s="12" t="s">
        <v>41</v>
      </c>
      <c r="C40" s="7">
        <f>SUM(C41:C49)</f>
        <v>44671094.990000002</v>
      </c>
      <c r="D40" s="7">
        <f t="shared" ref="D40:H40" si="6">SUM(D41:D49)</f>
        <v>43116755.359999999</v>
      </c>
      <c r="E40" s="25">
        <f t="shared" si="6"/>
        <v>87787850.349999994</v>
      </c>
      <c r="F40" s="7">
        <f t="shared" si="6"/>
        <v>56475817.109999999</v>
      </c>
      <c r="G40" s="7">
        <f t="shared" si="6"/>
        <v>49313757.350000001</v>
      </c>
      <c r="H40" s="25">
        <f t="shared" si="6"/>
        <v>31312033.239999998</v>
      </c>
    </row>
    <row r="41" spans="2:8" ht="24" x14ac:dyDescent="0.2">
      <c r="B41" s="10" t="s">
        <v>42</v>
      </c>
      <c r="C41" s="22">
        <v>20200000</v>
      </c>
      <c r="D41" s="22">
        <v>36538895.259999998</v>
      </c>
      <c r="E41" s="26">
        <f t="shared" si="2"/>
        <v>56738895.259999998</v>
      </c>
      <c r="F41" s="23">
        <v>25691397.280000001</v>
      </c>
      <c r="G41" s="23">
        <v>22764272.879999999</v>
      </c>
      <c r="H41" s="30">
        <f t="shared" si="3"/>
        <v>31047497.979999997</v>
      </c>
    </row>
    <row r="42" spans="2:8" x14ac:dyDescent="0.2">
      <c r="B42" s="10" t="s">
        <v>43</v>
      </c>
      <c r="C42" s="22">
        <v>55000</v>
      </c>
      <c r="D42" s="22">
        <v>152700</v>
      </c>
      <c r="E42" s="26">
        <f t="shared" si="2"/>
        <v>207700</v>
      </c>
      <c r="F42" s="23">
        <v>207700</v>
      </c>
      <c r="G42" s="23">
        <v>207700</v>
      </c>
      <c r="H42" s="30">
        <f t="shared" si="3"/>
        <v>0</v>
      </c>
    </row>
    <row r="43" spans="2:8" x14ac:dyDescent="0.2">
      <c r="B43" s="10" t="s">
        <v>44</v>
      </c>
      <c r="C43" s="22"/>
      <c r="D43" s="22"/>
      <c r="E43" s="26">
        <f t="shared" si="2"/>
        <v>0</v>
      </c>
      <c r="F43" s="23"/>
      <c r="G43" s="23"/>
      <c r="H43" s="30">
        <f t="shared" si="3"/>
        <v>0</v>
      </c>
    </row>
    <row r="44" spans="2:8" x14ac:dyDescent="0.2">
      <c r="B44" s="10" t="s">
        <v>45</v>
      </c>
      <c r="C44" s="22">
        <v>20000000</v>
      </c>
      <c r="D44" s="22">
        <v>6055693.25</v>
      </c>
      <c r="E44" s="26">
        <f t="shared" si="2"/>
        <v>26055693.25</v>
      </c>
      <c r="F44" s="23">
        <v>26054467.02</v>
      </c>
      <c r="G44" s="23">
        <v>21819531.66</v>
      </c>
      <c r="H44" s="30">
        <f t="shared" si="3"/>
        <v>1226.230000000447</v>
      </c>
    </row>
    <row r="45" spans="2:8" x14ac:dyDescent="0.2">
      <c r="B45" s="10" t="s">
        <v>46</v>
      </c>
      <c r="C45" s="22">
        <v>4416094.99</v>
      </c>
      <c r="D45" s="22">
        <v>369466.85</v>
      </c>
      <c r="E45" s="26">
        <f t="shared" si="2"/>
        <v>4785561.84</v>
      </c>
      <c r="F45" s="23">
        <v>4522252.8099999996</v>
      </c>
      <c r="G45" s="23">
        <v>4522252.8099999996</v>
      </c>
      <c r="H45" s="30">
        <f t="shared" si="3"/>
        <v>263309.03000000026</v>
      </c>
    </row>
    <row r="46" spans="2:8" ht="24" x14ac:dyDescent="0.2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42324000</v>
      </c>
      <c r="D50" s="7">
        <f t="shared" ref="D50:H50" si="7">SUM(D51:D59)</f>
        <v>-2142841.1800000002</v>
      </c>
      <c r="E50" s="25">
        <f t="shared" si="7"/>
        <v>40181158.82</v>
      </c>
      <c r="F50" s="7">
        <f t="shared" si="7"/>
        <v>16846328.310000002</v>
      </c>
      <c r="G50" s="7">
        <f t="shared" si="7"/>
        <v>10605109.530000001</v>
      </c>
      <c r="H50" s="25">
        <f t="shared" si="7"/>
        <v>23334830.509999998</v>
      </c>
    </row>
    <row r="51" spans="2:8" x14ac:dyDescent="0.2">
      <c r="B51" s="10" t="s">
        <v>52</v>
      </c>
      <c r="C51" s="22">
        <v>1749000</v>
      </c>
      <c r="D51" s="22">
        <v>70800.820000000007</v>
      </c>
      <c r="E51" s="26">
        <f t="shared" si="2"/>
        <v>1819800.82</v>
      </c>
      <c r="F51" s="23">
        <v>1523327.98</v>
      </c>
      <c r="G51" s="23">
        <v>1523327.98</v>
      </c>
      <c r="H51" s="30">
        <f t="shared" si="3"/>
        <v>296472.84000000008</v>
      </c>
    </row>
    <row r="52" spans="2:8" x14ac:dyDescent="0.2">
      <c r="B52" s="10" t="s">
        <v>53</v>
      </c>
      <c r="C52" s="22">
        <v>20000</v>
      </c>
      <c r="D52" s="22">
        <v>126096</v>
      </c>
      <c r="E52" s="26">
        <f t="shared" si="2"/>
        <v>146096</v>
      </c>
      <c r="F52" s="23">
        <v>121539.5</v>
      </c>
      <c r="G52" s="23">
        <v>121539.5</v>
      </c>
      <c r="H52" s="30">
        <f t="shared" si="3"/>
        <v>24556.5</v>
      </c>
    </row>
    <row r="53" spans="2:8" ht="24" x14ac:dyDescent="0.2">
      <c r="B53" s="10" t="s">
        <v>54</v>
      </c>
      <c r="C53" s="22">
        <v>875000</v>
      </c>
      <c r="D53" s="22">
        <v>180000</v>
      </c>
      <c r="E53" s="26">
        <f t="shared" si="2"/>
        <v>1055000</v>
      </c>
      <c r="F53" s="23">
        <v>16921</v>
      </c>
      <c r="G53" s="23">
        <v>16921</v>
      </c>
      <c r="H53" s="30">
        <f t="shared" si="3"/>
        <v>1038079</v>
      </c>
    </row>
    <row r="54" spans="2:8" x14ac:dyDescent="0.2">
      <c r="B54" s="10" t="s">
        <v>55</v>
      </c>
      <c r="C54" s="22">
        <v>7020000</v>
      </c>
      <c r="D54" s="22">
        <v>-469000</v>
      </c>
      <c r="E54" s="26">
        <f t="shared" si="2"/>
        <v>6551000</v>
      </c>
      <c r="F54" s="23">
        <v>6354773.5800000001</v>
      </c>
      <c r="G54" s="23">
        <v>787572.8</v>
      </c>
      <c r="H54" s="30">
        <f t="shared" si="3"/>
        <v>196226.41999999993</v>
      </c>
    </row>
    <row r="55" spans="2:8" x14ac:dyDescent="0.2">
      <c r="B55" s="10" t="s">
        <v>56</v>
      </c>
      <c r="C55" s="22"/>
      <c r="D55" s="22"/>
      <c r="E55" s="26">
        <f t="shared" si="2"/>
        <v>0</v>
      </c>
      <c r="F55" s="23"/>
      <c r="G55" s="23"/>
      <c r="H55" s="30">
        <f t="shared" si="3"/>
        <v>0</v>
      </c>
    </row>
    <row r="56" spans="2:8" x14ac:dyDescent="0.2">
      <c r="B56" s="10" t="s">
        <v>57</v>
      </c>
      <c r="C56" s="22">
        <v>14960000</v>
      </c>
      <c r="D56" s="22">
        <v>-2077538</v>
      </c>
      <c r="E56" s="26">
        <f t="shared" si="2"/>
        <v>12882462</v>
      </c>
      <c r="F56" s="23">
        <v>7759150.6100000003</v>
      </c>
      <c r="G56" s="23">
        <v>7173292.6100000003</v>
      </c>
      <c r="H56" s="30">
        <f t="shared" si="3"/>
        <v>5123311.3899999997</v>
      </c>
    </row>
    <row r="57" spans="2:8" x14ac:dyDescent="0.2">
      <c r="B57" s="10" t="s">
        <v>58</v>
      </c>
      <c r="C57" s="22"/>
      <c r="D57" s="22"/>
      <c r="E57" s="26">
        <f t="shared" si="2"/>
        <v>0</v>
      </c>
      <c r="F57" s="23"/>
      <c r="G57" s="23"/>
      <c r="H57" s="30">
        <f t="shared" si="3"/>
        <v>0</v>
      </c>
    </row>
    <row r="58" spans="2:8" x14ac:dyDescent="0.2">
      <c r="B58" s="10" t="s">
        <v>59</v>
      </c>
      <c r="C58" s="22"/>
      <c r="D58" s="22"/>
      <c r="E58" s="26">
        <f t="shared" si="2"/>
        <v>0</v>
      </c>
      <c r="F58" s="23"/>
      <c r="G58" s="23"/>
      <c r="H58" s="30">
        <f t="shared" si="3"/>
        <v>0</v>
      </c>
    </row>
    <row r="59" spans="2:8" x14ac:dyDescent="0.2">
      <c r="B59" s="10" t="s">
        <v>60</v>
      </c>
      <c r="C59" s="22">
        <v>17700000</v>
      </c>
      <c r="D59" s="22">
        <v>26800</v>
      </c>
      <c r="E59" s="26">
        <f t="shared" si="2"/>
        <v>17726800</v>
      </c>
      <c r="F59" s="23">
        <v>1070615.6399999999</v>
      </c>
      <c r="G59" s="23">
        <v>982455.64</v>
      </c>
      <c r="H59" s="30">
        <f t="shared" si="3"/>
        <v>16656184.359999999</v>
      </c>
    </row>
    <row r="60" spans="2:8" s="9" customFormat="1" x14ac:dyDescent="0.2">
      <c r="B60" s="6" t="s">
        <v>61</v>
      </c>
      <c r="C60" s="7">
        <f>SUM(C61:C63)</f>
        <v>192826833.69999999</v>
      </c>
      <c r="D60" s="7">
        <f t="shared" ref="D60:H60" si="8">SUM(D61:D63)</f>
        <v>21244636.170000002</v>
      </c>
      <c r="E60" s="25">
        <f t="shared" si="8"/>
        <v>214071469.87</v>
      </c>
      <c r="F60" s="7">
        <f t="shared" si="8"/>
        <v>94464655.629999995</v>
      </c>
      <c r="G60" s="7">
        <f t="shared" si="8"/>
        <v>79554790.980000004</v>
      </c>
      <c r="H60" s="25">
        <f t="shared" si="8"/>
        <v>119606814.23999999</v>
      </c>
    </row>
    <row r="61" spans="2:8" x14ac:dyDescent="0.2">
      <c r="B61" s="10" t="s">
        <v>62</v>
      </c>
      <c r="C61" s="22">
        <v>174547466.84</v>
      </c>
      <c r="D61" s="22">
        <v>-11697067.18</v>
      </c>
      <c r="E61" s="26">
        <f t="shared" si="2"/>
        <v>162850399.66</v>
      </c>
      <c r="F61" s="23">
        <v>71151005.719999999</v>
      </c>
      <c r="G61" s="23">
        <v>59057404.460000001</v>
      </c>
      <c r="H61" s="30">
        <f t="shared" si="3"/>
        <v>91699393.939999998</v>
      </c>
    </row>
    <row r="62" spans="2:8" x14ac:dyDescent="0.2">
      <c r="B62" s="10" t="s">
        <v>63</v>
      </c>
      <c r="C62" s="22">
        <v>18279366.859999999</v>
      </c>
      <c r="D62" s="22">
        <v>32941703.350000001</v>
      </c>
      <c r="E62" s="26">
        <f t="shared" si="2"/>
        <v>51221070.210000001</v>
      </c>
      <c r="F62" s="23">
        <v>23313649.91</v>
      </c>
      <c r="G62" s="23">
        <v>20497386.52</v>
      </c>
      <c r="H62" s="30">
        <f t="shared" si="3"/>
        <v>27907420.300000001</v>
      </c>
    </row>
    <row r="63" spans="2:8" x14ac:dyDescent="0.2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1789700.97</v>
      </c>
      <c r="E77" s="25">
        <f t="shared" si="11"/>
        <v>1789700.97</v>
      </c>
      <c r="F77" s="7">
        <f t="shared" si="11"/>
        <v>1789700.97</v>
      </c>
      <c r="G77" s="7">
        <f t="shared" si="11"/>
        <v>1789700.97</v>
      </c>
      <c r="H77" s="25">
        <f t="shared" si="11"/>
        <v>0</v>
      </c>
    </row>
    <row r="78" spans="2:8" x14ac:dyDescent="0.2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85</v>
      </c>
      <c r="C84" s="22">
        <v>0</v>
      </c>
      <c r="D84" s="22">
        <v>1789700.97</v>
      </c>
      <c r="E84" s="26">
        <f t="shared" si="12"/>
        <v>1789700.97</v>
      </c>
      <c r="F84" s="23">
        <v>1789700.97</v>
      </c>
      <c r="G84" s="22">
        <v>1789700.97</v>
      </c>
      <c r="H84" s="30">
        <f t="shared" si="13"/>
        <v>0</v>
      </c>
    </row>
    <row r="85" spans="2:8" ht="24.75" customHeight="1" x14ac:dyDescent="0.2">
      <c r="B85" s="14" t="s">
        <v>86</v>
      </c>
      <c r="C85" s="15">
        <f>SUM(C86,C94,C104,C114,C124,C134,C138,C147,C151)</f>
        <v>66880843.299999997</v>
      </c>
      <c r="D85" s="15">
        <f t="shared" ref="D85:H85" si="14">SUM(D86,D94,D104,D114,D124,D134,D138,D147,D151)</f>
        <v>5138035.4099999983</v>
      </c>
      <c r="E85" s="27">
        <f t="shared" si="14"/>
        <v>72018878.709999993</v>
      </c>
      <c r="F85" s="15">
        <f t="shared" si="14"/>
        <v>43480479.770000003</v>
      </c>
      <c r="G85" s="15">
        <f t="shared" si="14"/>
        <v>43480479.770000003</v>
      </c>
      <c r="H85" s="27">
        <f t="shared" si="14"/>
        <v>28538398.939999994</v>
      </c>
    </row>
    <row r="86" spans="2:8" x14ac:dyDescent="0.2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4" x14ac:dyDescent="0.2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4" x14ac:dyDescent="0.2">
      <c r="B94" s="17" t="s">
        <v>21</v>
      </c>
      <c r="C94" s="7">
        <f>SUM(C95:C103)</f>
        <v>0</v>
      </c>
      <c r="D94" s="7">
        <f t="shared" ref="D94:H94" si="18">SUM(D95:D103)</f>
        <v>185315.87</v>
      </c>
      <c r="E94" s="25">
        <f t="shared" si="18"/>
        <v>185315.87</v>
      </c>
      <c r="F94" s="7">
        <f t="shared" si="18"/>
        <v>185315.71000000002</v>
      </c>
      <c r="G94" s="7">
        <f t="shared" si="18"/>
        <v>185315.71000000002</v>
      </c>
      <c r="H94" s="25">
        <f t="shared" si="18"/>
        <v>0.15999999997438863</v>
      </c>
    </row>
    <row r="95" spans="2:8" ht="24" x14ac:dyDescent="0.2">
      <c r="B95" s="10" t="s">
        <v>22</v>
      </c>
      <c r="C95" s="22">
        <v>0</v>
      </c>
      <c r="D95" s="22">
        <v>183269.05</v>
      </c>
      <c r="E95" s="26">
        <f t="shared" si="17"/>
        <v>183269.05</v>
      </c>
      <c r="F95" s="23">
        <v>183268.89</v>
      </c>
      <c r="G95" s="23">
        <v>183268.89</v>
      </c>
      <c r="H95" s="30">
        <f t="shared" si="16"/>
        <v>0.15999999997438863</v>
      </c>
    </row>
    <row r="96" spans="2:8" x14ac:dyDescent="0.2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4" x14ac:dyDescent="0.2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30</v>
      </c>
      <c r="C103" s="22">
        <v>0</v>
      </c>
      <c r="D103" s="22">
        <v>2046.82</v>
      </c>
      <c r="E103" s="26">
        <f t="shared" si="17"/>
        <v>2046.82</v>
      </c>
      <c r="F103" s="23">
        <v>2046.82</v>
      </c>
      <c r="G103" s="23">
        <v>2046.82</v>
      </c>
      <c r="H103" s="30">
        <f t="shared" si="16"/>
        <v>0</v>
      </c>
    </row>
    <row r="104" spans="2:18" ht="24" x14ac:dyDescent="0.2">
      <c r="B104" s="17" t="s">
        <v>31</v>
      </c>
      <c r="C104" s="7">
        <f>SUM(C105:C113)</f>
        <v>0</v>
      </c>
      <c r="D104" s="7">
        <f t="shared" ref="D104:H104" si="19">SUM(D105:D113)</f>
        <v>269700</v>
      </c>
      <c r="E104" s="25">
        <f t="shared" si="19"/>
        <v>269700</v>
      </c>
      <c r="F104" s="7">
        <f t="shared" si="19"/>
        <v>269500</v>
      </c>
      <c r="G104" s="7">
        <f t="shared" si="19"/>
        <v>269500</v>
      </c>
      <c r="H104" s="25">
        <f t="shared" si="19"/>
        <v>200</v>
      </c>
    </row>
    <row r="105" spans="2:18" x14ac:dyDescent="0.2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4" x14ac:dyDescent="0.2">
      <c r="B107" s="10" t="s">
        <v>34</v>
      </c>
      <c r="C107" s="22">
        <v>0</v>
      </c>
      <c r="D107" s="22">
        <v>8700</v>
      </c>
      <c r="E107" s="26">
        <f t="shared" si="17"/>
        <v>8700</v>
      </c>
      <c r="F107" s="23">
        <v>8500</v>
      </c>
      <c r="G107" s="23">
        <v>8500</v>
      </c>
      <c r="H107" s="30">
        <f t="shared" si="16"/>
        <v>200</v>
      </c>
    </row>
    <row r="108" spans="2:18" ht="24" x14ac:dyDescent="0.2">
      <c r="B108" s="10" t="s">
        <v>35</v>
      </c>
      <c r="C108" s="22">
        <v>0</v>
      </c>
      <c r="D108" s="22"/>
      <c r="E108" s="26">
        <f t="shared" si="17"/>
        <v>0</v>
      </c>
      <c r="F108" s="23"/>
      <c r="G108" s="23"/>
      <c r="H108" s="30">
        <f t="shared" si="16"/>
        <v>0</v>
      </c>
    </row>
    <row r="109" spans="2:18" ht="24" x14ac:dyDescent="0.2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ht="24" x14ac:dyDescent="0.2">
      <c r="B110" s="10" t="s">
        <v>37</v>
      </c>
      <c r="C110" s="22">
        <v>0</v>
      </c>
      <c r="D110" s="22">
        <v>261000</v>
      </c>
      <c r="E110" s="26">
        <f t="shared" si="17"/>
        <v>261000</v>
      </c>
      <c r="F110" s="23">
        <v>261000</v>
      </c>
      <c r="G110" s="23">
        <v>261000</v>
      </c>
      <c r="H110" s="30">
        <f t="shared" si="16"/>
        <v>0</v>
      </c>
    </row>
    <row r="111" spans="2:18" x14ac:dyDescent="0.2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H114" si="20">SUM(D115:D123)</f>
        <v>25003.14</v>
      </c>
      <c r="E114" s="25">
        <f t="shared" si="20"/>
        <v>25003.14</v>
      </c>
      <c r="F114" s="7">
        <f t="shared" si="20"/>
        <v>0</v>
      </c>
      <c r="G114" s="7">
        <f t="shared" si="20"/>
        <v>0</v>
      </c>
      <c r="H114" s="25">
        <f t="shared" si="20"/>
        <v>25003.14</v>
      </c>
    </row>
    <row r="115" spans="2:8" ht="24" x14ac:dyDescent="0.2">
      <c r="B115" s="10" t="s">
        <v>42</v>
      </c>
      <c r="C115" s="22">
        <v>0</v>
      </c>
      <c r="D115" s="22">
        <v>25003.14</v>
      </c>
      <c r="E115" s="26">
        <f t="shared" si="17"/>
        <v>25003.14</v>
      </c>
      <c r="F115" s="23">
        <v>0</v>
      </c>
      <c r="G115" s="23">
        <v>0</v>
      </c>
      <c r="H115" s="30">
        <f t="shared" si="16"/>
        <v>25003.14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1">SUM(D125:D133)</f>
        <v>146176.82</v>
      </c>
      <c r="E124" s="25">
        <f t="shared" si="21"/>
        <v>146176.82</v>
      </c>
      <c r="F124" s="7">
        <f t="shared" si="21"/>
        <v>144130</v>
      </c>
      <c r="G124" s="7">
        <f t="shared" si="21"/>
        <v>144130</v>
      </c>
      <c r="H124" s="25">
        <f t="shared" si="21"/>
        <v>2046.8199999999997</v>
      </c>
    </row>
    <row r="125" spans="2:8" x14ac:dyDescent="0.2">
      <c r="B125" s="10" t="s">
        <v>52</v>
      </c>
      <c r="C125" s="22">
        <v>0</v>
      </c>
      <c r="D125" s="22">
        <v>32380.82</v>
      </c>
      <c r="E125" s="26">
        <f t="shared" si="17"/>
        <v>32380.82</v>
      </c>
      <c r="F125" s="23">
        <v>30334</v>
      </c>
      <c r="G125" s="23">
        <v>30334</v>
      </c>
      <c r="H125" s="30">
        <f t="shared" si="16"/>
        <v>2046.8199999999997</v>
      </c>
    </row>
    <row r="126" spans="2:8" x14ac:dyDescent="0.2">
      <c r="B126" s="10" t="s">
        <v>53</v>
      </c>
      <c r="C126" s="22">
        <v>0</v>
      </c>
      <c r="D126" s="22">
        <v>44196</v>
      </c>
      <c r="E126" s="26">
        <f t="shared" si="17"/>
        <v>44196</v>
      </c>
      <c r="F126" s="23">
        <v>44196</v>
      </c>
      <c r="G126" s="23">
        <v>44196</v>
      </c>
      <c r="H126" s="30">
        <f t="shared" si="16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60</v>
      </c>
      <c r="C133" s="22">
        <v>0</v>
      </c>
      <c r="D133" s="22">
        <v>69600</v>
      </c>
      <c r="E133" s="26">
        <f t="shared" si="17"/>
        <v>69600</v>
      </c>
      <c r="F133" s="23">
        <v>69600</v>
      </c>
      <c r="G133" s="22">
        <v>69600</v>
      </c>
      <c r="H133" s="30">
        <f t="shared" si="16"/>
        <v>0</v>
      </c>
    </row>
    <row r="134" spans="2:8" x14ac:dyDescent="0.2">
      <c r="B134" s="16" t="s">
        <v>61</v>
      </c>
      <c r="C134" s="7">
        <f>SUM(C135:C137)</f>
        <v>66880843.299999997</v>
      </c>
      <c r="D134" s="7">
        <f t="shared" ref="D134:H134" si="22">SUM(D135:D137)</f>
        <v>4511839.5799999982</v>
      </c>
      <c r="E134" s="25">
        <f t="shared" si="22"/>
        <v>71392682.879999995</v>
      </c>
      <c r="F134" s="7">
        <f t="shared" si="22"/>
        <v>42881534.060000002</v>
      </c>
      <c r="G134" s="7">
        <f t="shared" si="22"/>
        <v>42881534.060000002</v>
      </c>
      <c r="H134" s="25">
        <f t="shared" si="22"/>
        <v>28511148.819999993</v>
      </c>
    </row>
    <row r="135" spans="2:8" x14ac:dyDescent="0.2">
      <c r="B135" s="10" t="s">
        <v>62</v>
      </c>
      <c r="C135" s="22">
        <v>66880843.299999997</v>
      </c>
      <c r="D135" s="23">
        <v>-19314197.390000001</v>
      </c>
      <c r="E135" s="26">
        <f t="shared" si="17"/>
        <v>47566645.909999996</v>
      </c>
      <c r="F135" s="23">
        <v>29022718.48</v>
      </c>
      <c r="G135" s="23">
        <v>29022718.48</v>
      </c>
      <c r="H135" s="30">
        <f t="shared" si="16"/>
        <v>18543927.429999996</v>
      </c>
    </row>
    <row r="136" spans="2:8" x14ac:dyDescent="0.2">
      <c r="B136" s="10" t="s">
        <v>63</v>
      </c>
      <c r="C136" s="22">
        <v>0</v>
      </c>
      <c r="D136" s="23">
        <v>23826036.969999999</v>
      </c>
      <c r="E136" s="26">
        <f t="shared" si="17"/>
        <v>23826036.969999999</v>
      </c>
      <c r="F136" s="23">
        <v>13858815.58</v>
      </c>
      <c r="G136" s="23">
        <v>13858815.58</v>
      </c>
      <c r="H136" s="30">
        <f t="shared" si="16"/>
        <v>9967221.3899999987</v>
      </c>
    </row>
    <row r="137" spans="2:8" x14ac:dyDescent="0.2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15" customHeight="1" x14ac:dyDescent="0.2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15" customHeight="1" x14ac:dyDescent="0.2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494063260.39000005</v>
      </c>
      <c r="D160" s="21">
        <f t="shared" ref="D160:G160" si="28">SUM(D10,D85)</f>
        <v>70738169.079999998</v>
      </c>
      <c r="E160" s="28">
        <f>SUM(E10,E85)</f>
        <v>564801429.47000003</v>
      </c>
      <c r="F160" s="21">
        <f t="shared" si="28"/>
        <v>351649896.94</v>
      </c>
      <c r="G160" s="21">
        <f t="shared" si="28"/>
        <v>322049745.49000001</v>
      </c>
      <c r="H160" s="28">
        <f>SUM(H10,H85)</f>
        <v>213151532.53</v>
      </c>
    </row>
    <row r="161" spans="3:3" s="31" customFormat="1" x14ac:dyDescent="0.2"/>
    <row r="162" spans="3:3" s="31" customFormat="1" x14ac:dyDescent="0.2"/>
    <row r="163" spans="3:3" s="31" customFormat="1" x14ac:dyDescent="0.2"/>
    <row r="164" spans="3:3" s="31" customFormat="1" x14ac:dyDescent="0.2"/>
    <row r="165" spans="3:3" s="31" customFormat="1" x14ac:dyDescent="0.2"/>
    <row r="166" spans="3:3" s="31" customFormat="1" x14ac:dyDescent="0.2"/>
    <row r="167" spans="3:3" s="31" customFormat="1" x14ac:dyDescent="0.2">
      <c r="C167" s="32"/>
    </row>
    <row r="168" spans="3:3" s="31" customFormat="1" x14ac:dyDescent="0.2"/>
    <row r="169" spans="3:3" s="31" customFormat="1" x14ac:dyDescent="0.2"/>
    <row r="170" spans="3:3" s="31" customFormat="1" x14ac:dyDescent="0.2"/>
    <row r="171" spans="3:3" s="31" customFormat="1" x14ac:dyDescent="0.2"/>
    <row r="172" spans="3:3" s="31" customFormat="1" x14ac:dyDescent="0.2"/>
    <row r="173" spans="3:3" s="31" customFormat="1" x14ac:dyDescent="0.2"/>
    <row r="174" spans="3:3" s="31" customFormat="1" x14ac:dyDescent="0.2"/>
    <row r="175" spans="3:3" s="31" customFormat="1" x14ac:dyDescent="0.2"/>
    <row r="176" spans="3:3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55118110236220474" bottom="0.55118110236220474" header="0.31496062992125984" footer="0.31496062992125984"/>
  <pageSetup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Daniván A</cp:lastModifiedBy>
  <cp:lastPrinted>2023-02-01T17:39:50Z</cp:lastPrinted>
  <dcterms:created xsi:type="dcterms:W3CDTF">2020-01-08T21:14:59Z</dcterms:created>
  <dcterms:modified xsi:type="dcterms:W3CDTF">2023-02-01T17:39:51Z</dcterms:modified>
</cp:coreProperties>
</file>